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Projekty\Projekty 2024\43_2024 FLOW BOX Nemocnice Znojmo DPS\podklady\kompletace\"/>
    </mc:Choice>
  </mc:AlternateContent>
  <xr:revisionPtr revIDLastSave="0" documentId="13_ncr:1_{A7E28D8B-C5A3-453F-A72B-1189BF88C425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H59" i="1"/>
  <c r="H50" i="1"/>
  <c r="H56" i="1"/>
  <c r="H57" i="1" l="1"/>
  <c r="H58" i="1"/>
  <c r="H55" i="1" l="1"/>
  <c r="H53" i="1" s="1"/>
  <c r="H67" i="1" l="1"/>
  <c r="H66" i="1"/>
  <c r="H65" i="1"/>
  <c r="H64" i="1"/>
  <c r="H63" i="1"/>
  <c r="H62" i="1"/>
  <c r="H61" i="1" l="1"/>
  <c r="H37" i="1" l="1"/>
  <c r="H35" i="1" l="1"/>
  <c r="H36" i="1" l="1"/>
  <c r="H49" i="1"/>
  <c r="H48" i="1" s="1"/>
  <c r="H34" i="1" l="1"/>
  <c r="H33" i="1" l="1"/>
  <c r="H16" i="1" s="1"/>
  <c r="H18" i="1" s="1"/>
  <c r="H21" i="1" s="1"/>
</calcChain>
</file>

<file path=xl/sharedStrings.xml><?xml version="1.0" encoding="utf-8"?>
<sst xmlns="http://schemas.openxmlformats.org/spreadsheetml/2006/main" count="123" uniqueCount="70">
  <si>
    <t>MJ</t>
  </si>
  <si>
    <t>Množství</t>
  </si>
  <si>
    <t>ks</t>
  </si>
  <si>
    <t>PČ</t>
  </si>
  <si>
    <t>Typ</t>
  </si>
  <si>
    <t>Kód</t>
  </si>
  <si>
    <t>Popis</t>
  </si>
  <si>
    <t>J.cena [CZK]</t>
  </si>
  <si>
    <t>Cena celkem
[CZK]</t>
  </si>
  <si>
    <t>Cenová soustava</t>
  </si>
  <si>
    <t>K</t>
  </si>
  <si>
    <t>M</t>
  </si>
  <si>
    <t>m</t>
  </si>
  <si>
    <t>713 - Izolace tepelné</t>
  </si>
  <si>
    <t>PSV - Práce a dodávky PSV</t>
  </si>
  <si>
    <t>SOUPIS PRACÍ</t>
  </si>
  <si>
    <t>Stavba:</t>
  </si>
  <si>
    <t>Místo:</t>
  </si>
  <si>
    <t>Datum:</t>
  </si>
  <si>
    <t>Zadavatel:</t>
  </si>
  <si>
    <t>Projektant:</t>
  </si>
  <si>
    <t>Ing. Marek Nos</t>
  </si>
  <si>
    <t>Uchazeč:</t>
  </si>
  <si>
    <t>NÁKLADY SOUPISU CELKEM</t>
  </si>
  <si>
    <t>751 - Vzduchotechnika</t>
  </si>
  <si>
    <t>OST - Ostatní</t>
  </si>
  <si>
    <t>Doprava horizontální</t>
  </si>
  <si>
    <t>Doprava vertikální</t>
  </si>
  <si>
    <t>sb</t>
  </si>
  <si>
    <t>Zaregulování</t>
  </si>
  <si>
    <t>Zaškolení</t>
  </si>
  <si>
    <t>Položkově nespecifikované a drobný spojovací materiál včetně montáže</t>
  </si>
  <si>
    <t>300.01</t>
  </si>
  <si>
    <t>h</t>
  </si>
  <si>
    <t>kg</t>
  </si>
  <si>
    <t xml:space="preserve">    713 - Izolace tepelné</t>
  </si>
  <si>
    <t xml:space="preserve">    751 - Vzduchotechnika</t>
  </si>
  <si>
    <t>REKAPITULACE ČLENĚNÍ SOUPISU PRACÍ</t>
  </si>
  <si>
    <t>KRYCÍ LIST SOUPISU</t>
  </si>
  <si>
    <t>IČ:</t>
  </si>
  <si>
    <t>DIČ</t>
  </si>
  <si>
    <t>Poznámka:</t>
  </si>
  <si>
    <t>Cena bez DPH</t>
  </si>
  <si>
    <t>DPH základní</t>
  </si>
  <si>
    <t>DPH snížená</t>
  </si>
  <si>
    <t>KSO:</t>
  </si>
  <si>
    <t>v</t>
  </si>
  <si>
    <t>CZK</t>
  </si>
  <si>
    <t>300.02</t>
  </si>
  <si>
    <t>300.03</t>
  </si>
  <si>
    <t>300.04</t>
  </si>
  <si>
    <t>300.05</t>
  </si>
  <si>
    <t>300.06</t>
  </si>
  <si>
    <t>1.01</t>
  </si>
  <si>
    <t>1.02</t>
  </si>
  <si>
    <t>1.03</t>
  </si>
  <si>
    <t>1.04</t>
  </si>
  <si>
    <t>URS2024/I</t>
  </si>
  <si>
    <t>Komplexní zkoušky</t>
  </si>
  <si>
    <t>Stavební úpravy obj. C2 1.NP Přípravna roztoků cytostatických léčiv Nemocnice Znojmo</t>
  </si>
  <si>
    <t>Znojmo</t>
  </si>
  <si>
    <t>Nemocnice Znojmo, příspěvková organizace</t>
  </si>
  <si>
    <t>MUDr. Jana Janského 2675/11, 66902 Znojmo</t>
  </si>
  <si>
    <t>ZAŘÍZENÍ Č.1 - Prokládací BOX - přívod a odvod vzduchu</t>
  </si>
  <si>
    <t>Demontáž regulační  klapky D do 200mm</t>
  </si>
  <si>
    <t>Demontáž potrubí kruhového SK.I D do 200mm</t>
  </si>
  <si>
    <t>Trouba spirálně vinutá Pz D 125mm, vč. tvarovek 20%, tř."C"</t>
  </si>
  <si>
    <t>Montáž pottrubí plechového SK.I D do 200mm</t>
  </si>
  <si>
    <t>Regulační klapka ruční DN 160mm</t>
  </si>
  <si>
    <t>Montáž regulační klapky do DN200mm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</si>
</sst>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11"/>
      <color rgb="FF00B0F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rgb="FF0070C0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indexed="55"/>
      </top>
      <bottom style="hair">
        <color indexed="55"/>
      </bottom>
      <diagonal/>
    </border>
    <border>
      <left/>
      <right style="thin">
        <color auto="1"/>
      </right>
      <top style="hair">
        <color indexed="55"/>
      </top>
      <bottom style="hair">
        <color indexed="5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wrapText="1"/>
    </xf>
    <xf numFmtId="0" fontId="7" fillId="0" borderId="0" xfId="0" applyFont="1"/>
    <xf numFmtId="3" fontId="7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/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/>
    <xf numFmtId="0" fontId="14" fillId="0" borderId="0" xfId="0" applyFont="1" applyAlignment="1">
      <alignment wrapText="1"/>
    </xf>
    <xf numFmtId="3" fontId="15" fillId="0" borderId="0" xfId="0" applyNumberFormat="1" applyFont="1" applyAlignment="1">
      <alignment horizontal="left"/>
    </xf>
    <xf numFmtId="0" fontId="14" fillId="0" borderId="0" xfId="0" applyFont="1"/>
    <xf numFmtId="4" fontId="15" fillId="0" borderId="0" xfId="0" applyNumberFormat="1" applyFont="1"/>
    <xf numFmtId="0" fontId="16" fillId="0" borderId="0" xfId="0" applyFont="1"/>
    <xf numFmtId="0" fontId="15" fillId="0" borderId="0" xfId="0" applyFont="1"/>
    <xf numFmtId="0" fontId="2" fillId="0" borderId="0" xfId="0" applyFont="1"/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0" fontId="12" fillId="0" borderId="3" xfId="0" applyFont="1" applyBorder="1"/>
    <xf numFmtId="0" fontId="12" fillId="0" borderId="3" xfId="0" applyFont="1" applyBorder="1" applyAlignment="1">
      <alignment wrapText="1"/>
    </xf>
    <xf numFmtId="3" fontId="12" fillId="0" borderId="3" xfId="0" applyNumberFormat="1" applyFont="1" applyBorder="1" applyAlignment="1">
      <alignment horizontal="center"/>
    </xf>
    <xf numFmtId="4" fontId="12" fillId="0" borderId="3" xfId="0" applyNumberFormat="1" applyFont="1" applyBorder="1"/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12" fillId="0" borderId="0" xfId="0" applyFont="1" applyAlignment="1">
      <alignment wrapText="1"/>
    </xf>
    <xf numFmtId="3" fontId="12" fillId="0" borderId="0" xfId="0" applyNumberFormat="1" applyFont="1" applyAlignment="1">
      <alignment horizontal="center"/>
    </xf>
    <xf numFmtId="14" fontId="3" fillId="0" borderId="0" xfId="0" applyNumberFormat="1" applyFont="1"/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wrapText="1"/>
    </xf>
    <xf numFmtId="3" fontId="8" fillId="0" borderId="0" xfId="0" applyNumberFormat="1" applyFont="1" applyAlignment="1">
      <alignment horizontal="center"/>
    </xf>
    <xf numFmtId="14" fontId="7" fillId="0" borderId="0" xfId="0" applyNumberFormat="1" applyFont="1"/>
    <xf numFmtId="0" fontId="7" fillId="0" borderId="8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9" fontId="7" fillId="0" borderId="0" xfId="0" applyNumberFormat="1" applyFont="1" applyAlignment="1">
      <alignment horizontal="left" wrapText="1"/>
    </xf>
    <xf numFmtId="0" fontId="12" fillId="3" borderId="11" xfId="0" applyFont="1" applyFill="1" applyBorder="1" applyAlignment="1">
      <alignment wrapText="1"/>
    </xf>
    <xf numFmtId="3" fontId="12" fillId="3" borderId="11" xfId="0" applyNumberFormat="1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4" fontId="12" fillId="3" borderId="11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/>
    <xf numFmtId="0" fontId="9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6" fillId="0" borderId="0" xfId="0" applyFont="1" applyAlignment="1">
      <alignment wrapText="1"/>
    </xf>
    <xf numFmtId="3" fontId="18" fillId="0" borderId="0" xfId="0" applyNumberFormat="1" applyFont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4" fontId="18" fillId="0" borderId="0" xfId="0" applyNumberFormat="1" applyFont="1"/>
    <xf numFmtId="0" fontId="15" fillId="0" borderId="8" xfId="0" applyFont="1" applyBorder="1" applyAlignment="1">
      <alignment horizontal="center"/>
    </xf>
    <xf numFmtId="0" fontId="6" fillId="0" borderId="0" xfId="0" applyFont="1"/>
    <xf numFmtId="4" fontId="6" fillId="0" borderId="0" xfId="0" applyNumberFormat="1" applyFont="1"/>
    <xf numFmtId="0" fontId="1" fillId="0" borderId="16" xfId="0" applyFont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  <protection locked="0"/>
    </xf>
    <xf numFmtId="4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3" fontId="18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11" fillId="0" borderId="20" xfId="0" applyFont="1" applyBorder="1" applyAlignment="1">
      <alignment wrapText="1"/>
    </xf>
    <xf numFmtId="0" fontId="11" fillId="0" borderId="20" xfId="0" applyFont="1" applyBorder="1"/>
    <xf numFmtId="4" fontId="11" fillId="0" borderId="20" xfId="0" applyNumberFormat="1" applyFont="1" applyBorder="1"/>
    <xf numFmtId="0" fontId="11" fillId="0" borderId="21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>
      <alignment horizontal="center" wrapText="1"/>
    </xf>
    <xf numFmtId="49" fontId="12" fillId="0" borderId="7" xfId="0" applyNumberFormat="1" applyFont="1" applyBorder="1"/>
    <xf numFmtId="49" fontId="7" fillId="0" borderId="7" xfId="0" applyNumberFormat="1" applyFont="1" applyBorder="1"/>
    <xf numFmtId="49" fontId="12" fillId="0" borderId="9" xfId="0" applyNumberFormat="1" applyFont="1" applyBorder="1"/>
    <xf numFmtId="49" fontId="12" fillId="3" borderId="10" xfId="0" applyNumberFormat="1" applyFont="1" applyFill="1" applyBorder="1"/>
    <xf numFmtId="49" fontId="8" fillId="0" borderId="7" xfId="0" applyNumberFormat="1" applyFont="1" applyBorder="1"/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/>
    <xf numFmtId="49" fontId="17" fillId="0" borderId="7" xfId="0" applyNumberFormat="1" applyFont="1" applyBorder="1"/>
    <xf numFmtId="49" fontId="1" fillId="0" borderId="15" xfId="0" applyNumberFormat="1" applyFont="1" applyBorder="1" applyAlignment="1" applyProtection="1">
      <alignment horizontal="center" vertical="center" wrapText="1"/>
      <protection locked="0"/>
    </xf>
    <xf numFmtId="49" fontId="11" fillId="0" borderId="19" xfId="0" applyNumberFormat="1" applyFont="1" applyBorder="1"/>
    <xf numFmtId="49" fontId="9" fillId="0" borderId="0" xfId="0" applyNumberFormat="1" applyFont="1"/>
    <xf numFmtId="49" fontId="9" fillId="0" borderId="15" xfId="0" applyNumberFormat="1" applyFont="1" applyBorder="1"/>
    <xf numFmtId="0" fontId="9" fillId="0" borderId="16" xfId="0" applyFont="1" applyBorder="1" applyAlignment="1">
      <alignment wrapText="1"/>
    </xf>
    <xf numFmtId="3" fontId="9" fillId="0" borderId="16" xfId="0" applyNumberFormat="1" applyFont="1" applyBorder="1" applyAlignment="1">
      <alignment horizontal="center"/>
    </xf>
    <xf numFmtId="0" fontId="9" fillId="0" borderId="16" xfId="0" applyFont="1" applyBorder="1"/>
    <xf numFmtId="4" fontId="9" fillId="0" borderId="16" xfId="0" applyNumberFormat="1" applyFont="1" applyBorder="1"/>
    <xf numFmtId="0" fontId="9" fillId="0" borderId="12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/>
    <xf numFmtId="2" fontId="7" fillId="0" borderId="0" xfId="0" applyNumberFormat="1" applyFont="1"/>
    <xf numFmtId="2" fontId="12" fillId="0" borderId="3" xfId="0" applyNumberFormat="1" applyFont="1" applyBorder="1"/>
    <xf numFmtId="2" fontId="12" fillId="3" borderId="11" xfId="0" applyNumberFormat="1" applyFont="1" applyFill="1" applyBorder="1"/>
    <xf numFmtId="2" fontId="12" fillId="0" borderId="0" xfId="0" applyNumberFormat="1" applyFont="1"/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center" vertical="center" wrapText="1"/>
      <protection locked="0"/>
    </xf>
    <xf numFmtId="2" fontId="9" fillId="0" borderId="0" xfId="0" applyNumberFormat="1" applyFont="1"/>
    <xf numFmtId="2" fontId="14" fillId="0" borderId="0" xfId="0" applyNumberFormat="1" applyFont="1"/>
    <xf numFmtId="2" fontId="18" fillId="0" borderId="0" xfId="0" applyNumberFormat="1" applyFont="1"/>
    <xf numFmtId="2" fontId="6" fillId="0" borderId="0" xfId="0" applyNumberFormat="1" applyFont="1"/>
    <xf numFmtId="2" fontId="1" fillId="0" borderId="16" xfId="0" applyNumberFormat="1" applyFont="1" applyBorder="1" applyAlignment="1" applyProtection="1">
      <alignment horizontal="center" vertical="center" wrapText="1"/>
      <protection locked="0"/>
    </xf>
    <xf numFmtId="2" fontId="11" fillId="0" borderId="20" xfId="0" applyNumberFormat="1" applyFont="1" applyBorder="1"/>
    <xf numFmtId="2" fontId="9" fillId="0" borderId="16" xfId="0" applyNumberFormat="1" applyFont="1" applyBorder="1"/>
    <xf numFmtId="0" fontId="22" fillId="0" borderId="0" xfId="0" applyFont="1" applyAlignment="1">
      <alignment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22" fillId="0" borderId="7" xfId="0" applyFont="1" applyBorder="1" applyAlignment="1">
      <alignment wrapText="1"/>
    </xf>
    <xf numFmtId="49" fontId="9" fillId="0" borderId="17" xfId="0" applyNumberFormat="1" applyFont="1" applyBorder="1"/>
    <xf numFmtId="0" fontId="9" fillId="0" borderId="2" xfId="0" applyFont="1" applyBorder="1" applyAlignment="1">
      <alignment wrapText="1"/>
    </xf>
    <xf numFmtId="3" fontId="9" fillId="0" borderId="2" xfId="0" applyNumberFormat="1" applyFont="1" applyBorder="1" applyAlignment="1">
      <alignment horizontal="center"/>
    </xf>
    <xf numFmtId="0" fontId="9" fillId="0" borderId="2" xfId="0" applyFont="1" applyBorder="1"/>
    <xf numFmtId="2" fontId="9" fillId="0" borderId="2" xfId="0" applyNumberFormat="1" applyFont="1" applyBorder="1"/>
    <xf numFmtId="4" fontId="9" fillId="0" borderId="2" xfId="0" applyNumberFormat="1" applyFont="1" applyBorder="1"/>
    <xf numFmtId="0" fontId="9" fillId="0" borderId="18" xfId="0" applyFont="1" applyBorder="1" applyAlignment="1">
      <alignment horizontal="center"/>
    </xf>
    <xf numFmtId="49" fontId="11" fillId="0" borderId="17" xfId="0" applyNumberFormat="1" applyFont="1" applyBorder="1"/>
    <xf numFmtId="0" fontId="11" fillId="0" borderId="2" xfId="0" applyFont="1" applyBorder="1" applyAlignment="1">
      <alignment wrapText="1"/>
    </xf>
    <xf numFmtId="3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2" fontId="11" fillId="0" borderId="2" xfId="0" applyNumberFormat="1" applyFont="1" applyBorder="1"/>
    <xf numFmtId="4" fontId="11" fillId="0" borderId="2" xfId="0" applyNumberFormat="1" applyFont="1" applyBorder="1"/>
    <xf numFmtId="0" fontId="11" fillId="0" borderId="18" xfId="0" applyFont="1" applyBorder="1" applyAlignment="1">
      <alignment horizontal="center"/>
    </xf>
    <xf numFmtId="49" fontId="10" fillId="0" borderId="7" xfId="0" applyNumberFormat="1" applyFont="1" applyBorder="1"/>
    <xf numFmtId="49" fontId="20" fillId="0" borderId="17" xfId="0" applyNumberFormat="1" applyFont="1" applyBorder="1"/>
    <xf numFmtId="0" fontId="20" fillId="0" borderId="2" xfId="0" applyFont="1" applyBorder="1" applyAlignment="1">
      <alignment wrapText="1"/>
    </xf>
    <xf numFmtId="3" fontId="20" fillId="0" borderId="2" xfId="0" applyNumberFormat="1" applyFont="1" applyBorder="1" applyAlignment="1">
      <alignment horizontal="center"/>
    </xf>
    <xf numFmtId="0" fontId="20" fillId="0" borderId="2" xfId="0" applyFont="1" applyBorder="1"/>
    <xf numFmtId="2" fontId="20" fillId="0" borderId="2" xfId="0" applyNumberFormat="1" applyFont="1" applyBorder="1"/>
    <xf numFmtId="4" fontId="20" fillId="0" borderId="2" xfId="0" applyNumberFormat="1" applyFont="1" applyBorder="1"/>
    <xf numFmtId="0" fontId="20" fillId="0" borderId="18" xfId="0" applyFont="1" applyBorder="1" applyAlignment="1">
      <alignment horizontal="center"/>
    </xf>
    <xf numFmtId="0" fontId="19" fillId="0" borderId="0" xfId="0" applyFont="1"/>
    <xf numFmtId="0" fontId="21" fillId="0" borderId="0" xfId="0" applyFont="1"/>
    <xf numFmtId="0" fontId="5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view="pageBreakPreview" zoomScale="175" zoomScaleNormal="175" zoomScaleSheetLayoutView="175" workbookViewId="0">
      <selection activeCell="G68" sqref="G68"/>
    </sheetView>
  </sheetViews>
  <sheetFormatPr defaultRowHeight="15" x14ac:dyDescent="0.25"/>
  <cols>
    <col min="1" max="1" width="6.42578125" style="81" customWidth="1"/>
    <col min="2" max="2" width="3.7109375" style="7" customWidth="1"/>
    <col min="3" max="3" width="9.85546875" style="8" customWidth="1"/>
    <col min="4" max="4" width="39.42578125" style="7" customWidth="1"/>
    <col min="5" max="5" width="3.85546875" style="6" customWidth="1"/>
    <col min="6" max="6" width="6.7109375" style="6" customWidth="1"/>
    <col min="7" max="7" width="7.5703125" style="96" customWidth="1"/>
    <col min="8" max="8" width="14.42578125" style="12" customWidth="1"/>
    <col min="9" max="9" width="8.28515625" style="9" customWidth="1"/>
    <col min="10" max="10" width="17" hidden="1" customWidth="1"/>
    <col min="11" max="11" width="10.28515625" customWidth="1"/>
  </cols>
  <sheetData>
    <row r="1" spans="1:9" ht="27" customHeight="1" x14ac:dyDescent="0.3">
      <c r="A1" s="130" t="s">
        <v>38</v>
      </c>
      <c r="B1" s="131"/>
      <c r="C1" s="131"/>
      <c r="D1" s="131"/>
      <c r="E1" s="131"/>
      <c r="F1" s="131"/>
      <c r="G1" s="131"/>
      <c r="H1" s="131"/>
      <c r="I1" s="132"/>
    </row>
    <row r="2" spans="1:9" ht="27" customHeight="1" x14ac:dyDescent="0.3">
      <c r="A2" s="69"/>
      <c r="B2" s="27"/>
      <c r="C2" s="27"/>
      <c r="D2" s="27"/>
      <c r="E2" s="27"/>
      <c r="F2" s="27"/>
      <c r="G2" s="88"/>
      <c r="H2" s="27"/>
      <c r="I2" s="28"/>
    </row>
    <row r="3" spans="1:9" s="10" customFormat="1" ht="26.25" x14ac:dyDescent="0.25">
      <c r="A3" s="105" t="s">
        <v>16</v>
      </c>
      <c r="B3" s="29"/>
      <c r="C3" s="30"/>
      <c r="D3" s="103" t="s">
        <v>59</v>
      </c>
      <c r="G3" s="89"/>
      <c r="H3" s="31"/>
      <c r="I3" s="32"/>
    </row>
    <row r="4" spans="1:9" s="10" customFormat="1" ht="15.75" x14ac:dyDescent="0.25">
      <c r="A4" s="70"/>
      <c r="B4" s="29"/>
      <c r="C4" s="30"/>
      <c r="D4" s="103"/>
      <c r="G4" s="89"/>
      <c r="H4" s="31"/>
      <c r="I4" s="32"/>
    </row>
    <row r="5" spans="1:9" x14ac:dyDescent="0.25">
      <c r="A5" s="71" t="s">
        <v>45</v>
      </c>
      <c r="B5" s="33"/>
      <c r="C5" s="34"/>
      <c r="D5" s="33"/>
      <c r="E5" s="4"/>
      <c r="F5" s="4"/>
      <c r="G5" s="90"/>
      <c r="H5" s="35"/>
      <c r="I5" s="36"/>
    </row>
    <row r="6" spans="1:9" x14ac:dyDescent="0.25">
      <c r="A6" s="71" t="s">
        <v>17</v>
      </c>
      <c r="B6" s="3"/>
      <c r="C6" s="5"/>
      <c r="D6" s="3" t="s">
        <v>60</v>
      </c>
      <c r="E6" s="4"/>
      <c r="F6" s="4" t="s">
        <v>18</v>
      </c>
      <c r="G6" s="90"/>
      <c r="H6" s="35">
        <v>45383</v>
      </c>
      <c r="I6" s="36"/>
    </row>
    <row r="7" spans="1:9" x14ac:dyDescent="0.25">
      <c r="A7" s="71" t="s">
        <v>19</v>
      </c>
      <c r="B7" s="3"/>
      <c r="C7" s="5"/>
      <c r="D7" s="3" t="s">
        <v>61</v>
      </c>
      <c r="E7" s="4"/>
      <c r="F7" s="4" t="s">
        <v>39</v>
      </c>
      <c r="G7" s="90"/>
      <c r="H7" s="37"/>
      <c r="I7" s="36"/>
    </row>
    <row r="8" spans="1:9" x14ac:dyDescent="0.25">
      <c r="A8" s="71"/>
      <c r="B8" s="3"/>
      <c r="C8" s="5"/>
      <c r="D8" s="3" t="s">
        <v>62</v>
      </c>
      <c r="E8" s="4"/>
      <c r="F8" s="4" t="s">
        <v>40</v>
      </c>
      <c r="G8" s="90"/>
      <c r="H8" s="37"/>
      <c r="I8" s="36"/>
    </row>
    <row r="9" spans="1:9" x14ac:dyDescent="0.25">
      <c r="A9" s="71" t="s">
        <v>22</v>
      </c>
      <c r="B9" s="3"/>
      <c r="C9" s="5"/>
      <c r="D9" s="3"/>
      <c r="E9" s="4"/>
      <c r="F9" s="4" t="s">
        <v>39</v>
      </c>
      <c r="G9" s="90"/>
      <c r="H9" s="38"/>
      <c r="I9" s="36"/>
    </row>
    <row r="10" spans="1:9" x14ac:dyDescent="0.25">
      <c r="A10" s="71"/>
      <c r="B10" s="3"/>
      <c r="C10" s="5"/>
      <c r="D10" s="3"/>
      <c r="E10" s="4"/>
      <c r="F10" s="4" t="s">
        <v>40</v>
      </c>
      <c r="G10" s="90"/>
      <c r="H10" s="38"/>
      <c r="I10" s="36"/>
    </row>
    <row r="11" spans="1:9" x14ac:dyDescent="0.25">
      <c r="A11" s="71" t="s">
        <v>20</v>
      </c>
      <c r="B11" s="4"/>
      <c r="C11" s="37"/>
      <c r="D11" s="3" t="s">
        <v>21</v>
      </c>
      <c r="E11" s="4"/>
      <c r="F11" s="4" t="s">
        <v>39</v>
      </c>
      <c r="G11" s="90"/>
      <c r="H11" s="38"/>
      <c r="I11" s="36"/>
    </row>
    <row r="12" spans="1:9" x14ac:dyDescent="0.25">
      <c r="A12" s="71"/>
      <c r="B12" s="3"/>
      <c r="C12" s="5"/>
      <c r="D12" s="3"/>
      <c r="E12" s="4"/>
      <c r="F12" s="4" t="s">
        <v>40</v>
      </c>
      <c r="G12" s="90"/>
      <c r="H12" s="38"/>
      <c r="I12" s="36"/>
    </row>
    <row r="13" spans="1:9" x14ac:dyDescent="0.25">
      <c r="A13" s="71" t="s">
        <v>41</v>
      </c>
      <c r="B13" s="3"/>
      <c r="C13" s="5"/>
      <c r="D13" s="3"/>
      <c r="E13" s="4"/>
      <c r="F13" s="4"/>
      <c r="G13" s="90"/>
      <c r="H13" s="38"/>
      <c r="I13" s="36"/>
    </row>
    <row r="14" spans="1:9" x14ac:dyDescent="0.25">
      <c r="A14" s="71"/>
      <c r="B14" s="3"/>
      <c r="C14" s="5"/>
      <c r="D14" s="3"/>
      <c r="E14" s="4"/>
      <c r="F14" s="4"/>
      <c r="G14" s="90"/>
      <c r="H14" s="38"/>
      <c r="I14" s="36"/>
    </row>
    <row r="15" spans="1:9" x14ac:dyDescent="0.25">
      <c r="A15" s="71"/>
      <c r="B15" s="3"/>
      <c r="C15" s="5"/>
      <c r="D15" s="3"/>
      <c r="E15" s="4"/>
      <c r="F15" s="4"/>
      <c r="G15" s="90"/>
      <c r="H15" s="38"/>
      <c r="I15" s="36"/>
    </row>
    <row r="16" spans="1:9" ht="27.75" customHeight="1" x14ac:dyDescent="0.25">
      <c r="A16" s="72" t="s">
        <v>42</v>
      </c>
      <c r="B16" s="24"/>
      <c r="C16" s="25"/>
      <c r="D16" s="24"/>
      <c r="E16" s="23"/>
      <c r="F16" s="23"/>
      <c r="G16" s="91"/>
      <c r="H16" s="26">
        <f>H33</f>
        <v>0</v>
      </c>
      <c r="I16" s="36"/>
    </row>
    <row r="17" spans="1:9" x14ac:dyDescent="0.25">
      <c r="A17" s="71"/>
      <c r="B17" s="3"/>
      <c r="C17" s="5"/>
      <c r="D17" s="3"/>
      <c r="E17" s="4"/>
      <c r="F17" s="4"/>
      <c r="G17" s="90"/>
      <c r="H17" s="38"/>
      <c r="I17" s="36"/>
    </row>
    <row r="18" spans="1:9" x14ac:dyDescent="0.25">
      <c r="A18" s="71" t="s">
        <v>43</v>
      </c>
      <c r="B18" s="3"/>
      <c r="C18" s="5"/>
      <c r="D18" s="39">
        <v>0.21</v>
      </c>
      <c r="E18" s="4"/>
      <c r="F18" s="4"/>
      <c r="G18" s="90"/>
      <c r="H18" s="38">
        <f>H16*0.21</f>
        <v>0</v>
      </c>
      <c r="I18" s="36"/>
    </row>
    <row r="19" spans="1:9" x14ac:dyDescent="0.25">
      <c r="A19" s="71" t="s">
        <v>44</v>
      </c>
      <c r="B19" s="3"/>
      <c r="C19" s="5"/>
      <c r="D19" s="39">
        <v>0.15</v>
      </c>
      <c r="E19" s="4"/>
      <c r="F19" s="4"/>
      <c r="G19" s="90"/>
      <c r="H19" s="38">
        <v>0</v>
      </c>
      <c r="I19" s="36"/>
    </row>
    <row r="20" spans="1:9" x14ac:dyDescent="0.25">
      <c r="A20" s="71"/>
      <c r="B20" s="3"/>
      <c r="C20" s="5"/>
      <c r="D20" s="39"/>
      <c r="E20" s="4"/>
      <c r="F20" s="4"/>
      <c r="G20" s="90"/>
      <c r="H20" s="38"/>
      <c r="I20" s="36"/>
    </row>
    <row r="21" spans="1:9" ht="27.75" customHeight="1" x14ac:dyDescent="0.25">
      <c r="A21" s="73" t="s">
        <v>42</v>
      </c>
      <c r="B21" s="40"/>
      <c r="C21" s="41"/>
      <c r="D21" s="40"/>
      <c r="E21" s="42" t="s">
        <v>46</v>
      </c>
      <c r="F21" s="42" t="s">
        <v>47</v>
      </c>
      <c r="G21" s="92"/>
      <c r="H21" s="43">
        <f>H16+H18+H19</f>
        <v>0</v>
      </c>
      <c r="I21" s="44"/>
    </row>
    <row r="22" spans="1:9" ht="27.75" customHeight="1" x14ac:dyDescent="0.25">
      <c r="A22" s="70"/>
      <c r="B22" s="29"/>
      <c r="C22" s="30"/>
      <c r="D22" s="29"/>
      <c r="E22" s="61"/>
      <c r="F22" s="61"/>
      <c r="G22" s="93"/>
      <c r="H22" s="46"/>
      <c r="I22" s="36"/>
    </row>
    <row r="23" spans="1:9" ht="27" customHeight="1" x14ac:dyDescent="0.3">
      <c r="A23" s="130" t="s">
        <v>37</v>
      </c>
      <c r="B23" s="131"/>
      <c r="C23" s="131"/>
      <c r="D23" s="131"/>
      <c r="E23" s="131"/>
      <c r="F23" s="131"/>
      <c r="G23" s="131"/>
      <c r="H23" s="131"/>
      <c r="I23" s="132"/>
    </row>
    <row r="24" spans="1:9" ht="27" customHeight="1" x14ac:dyDescent="0.3">
      <c r="A24" s="69"/>
      <c r="B24" s="27"/>
      <c r="C24" s="27"/>
      <c r="D24" s="27"/>
      <c r="E24" s="27"/>
      <c r="F24" s="27"/>
      <c r="G24" s="88"/>
      <c r="H24" s="27"/>
      <c r="I24" s="28"/>
    </row>
    <row r="25" spans="1:9" ht="26.25" x14ac:dyDescent="0.25">
      <c r="A25" s="105" t="s">
        <v>16</v>
      </c>
      <c r="B25" s="29"/>
      <c r="C25" s="30"/>
      <c r="D25" s="103" t="s">
        <v>59</v>
      </c>
      <c r="E25" s="4"/>
      <c r="F25" s="4"/>
      <c r="G25" s="90"/>
      <c r="H25" s="35"/>
      <c r="I25" s="36"/>
    </row>
    <row r="26" spans="1:9" x14ac:dyDescent="0.25">
      <c r="A26" s="74"/>
      <c r="B26" s="33"/>
      <c r="C26" s="34"/>
      <c r="D26" s="103"/>
      <c r="E26" s="4"/>
      <c r="F26" s="4"/>
      <c r="G26" s="90"/>
      <c r="H26" s="35"/>
      <c r="I26" s="36"/>
    </row>
    <row r="27" spans="1:9" x14ac:dyDescent="0.25">
      <c r="A27" s="71" t="s">
        <v>17</v>
      </c>
      <c r="B27" s="3"/>
      <c r="C27" s="5"/>
      <c r="D27" s="3" t="s">
        <v>60</v>
      </c>
      <c r="E27" s="4"/>
      <c r="F27" s="4" t="s">
        <v>18</v>
      </c>
      <c r="G27" s="90"/>
      <c r="H27" s="35">
        <v>45383</v>
      </c>
      <c r="I27" s="36"/>
    </row>
    <row r="28" spans="1:9" x14ac:dyDescent="0.25">
      <c r="A28" s="71" t="s">
        <v>19</v>
      </c>
      <c r="B28" s="3"/>
      <c r="C28" s="5"/>
      <c r="D28" s="3" t="s">
        <v>61</v>
      </c>
      <c r="E28" s="4"/>
      <c r="F28" s="4" t="s">
        <v>20</v>
      </c>
      <c r="G28" s="90"/>
      <c r="H28" s="37" t="s">
        <v>21</v>
      </c>
      <c r="I28" s="36"/>
    </row>
    <row r="29" spans="1:9" x14ac:dyDescent="0.25">
      <c r="A29" s="71"/>
      <c r="B29" s="3"/>
      <c r="C29" s="5"/>
      <c r="D29" s="3" t="s">
        <v>62</v>
      </c>
      <c r="E29" s="4"/>
      <c r="F29" s="4"/>
      <c r="G29" s="90"/>
      <c r="H29" s="38"/>
      <c r="I29" s="36"/>
    </row>
    <row r="30" spans="1:9" x14ac:dyDescent="0.25">
      <c r="A30" s="71"/>
      <c r="B30" s="3"/>
      <c r="C30" s="5"/>
      <c r="E30" s="4"/>
      <c r="F30" s="4"/>
      <c r="G30" s="90"/>
      <c r="H30" s="38"/>
      <c r="I30" s="36"/>
    </row>
    <row r="31" spans="1:9" ht="30" x14ac:dyDescent="0.25">
      <c r="A31" s="75"/>
      <c r="B31" s="1"/>
      <c r="C31" s="2" t="s">
        <v>5</v>
      </c>
      <c r="D31" s="1" t="s">
        <v>6</v>
      </c>
      <c r="E31" s="1"/>
      <c r="F31" s="1"/>
      <c r="G31" s="94"/>
      <c r="H31" s="11" t="s">
        <v>8</v>
      </c>
      <c r="I31" s="45"/>
    </row>
    <row r="32" spans="1:9" x14ac:dyDescent="0.25">
      <c r="A32" s="76"/>
      <c r="B32" s="20"/>
      <c r="C32" s="21"/>
      <c r="D32" s="20"/>
      <c r="E32" s="20"/>
      <c r="F32" s="20"/>
      <c r="G32" s="95"/>
      <c r="H32" s="22"/>
      <c r="I32" s="68"/>
    </row>
    <row r="33" spans="1:9" ht="15.75" x14ac:dyDescent="0.25">
      <c r="A33" s="70" t="s">
        <v>23</v>
      </c>
      <c r="H33" s="46">
        <f>H34+H37</f>
        <v>0</v>
      </c>
      <c r="I33" s="47"/>
    </row>
    <row r="34" spans="1:9" s="17" customFormat="1" ht="45.75" customHeight="1" x14ac:dyDescent="0.25">
      <c r="A34" s="77"/>
      <c r="B34" s="13"/>
      <c r="C34" s="14" t="s">
        <v>14</v>
      </c>
      <c r="D34" s="13"/>
      <c r="E34" s="15"/>
      <c r="F34" s="15"/>
      <c r="G34" s="97"/>
      <c r="H34" s="16">
        <f>H38+H49</f>
        <v>0</v>
      </c>
      <c r="I34" s="48"/>
    </row>
    <row r="35" spans="1:9" s="18" customFormat="1" ht="24" customHeight="1" x14ac:dyDescent="0.25">
      <c r="A35" s="78"/>
      <c r="B35" s="49"/>
      <c r="C35" s="50" t="s">
        <v>35</v>
      </c>
      <c r="D35" s="51"/>
      <c r="E35" s="52"/>
      <c r="F35" s="52"/>
      <c r="G35" s="98"/>
      <c r="H35" s="53">
        <f>H50</f>
        <v>0</v>
      </c>
      <c r="I35" s="54"/>
    </row>
    <row r="36" spans="1:9" s="18" customFormat="1" ht="22.5" customHeight="1" x14ac:dyDescent="0.25">
      <c r="A36" s="78"/>
      <c r="B36" s="49"/>
      <c r="C36" s="50" t="s">
        <v>36</v>
      </c>
      <c r="D36" s="49"/>
      <c r="E36" s="55"/>
      <c r="F36" s="55"/>
      <c r="G36" s="99"/>
      <c r="H36" s="56">
        <f>H53</f>
        <v>0</v>
      </c>
      <c r="I36" s="54"/>
    </row>
    <row r="37" spans="1:9" s="17" customFormat="1" ht="24" customHeight="1" x14ac:dyDescent="0.25">
      <c r="A37" s="77"/>
      <c r="B37" s="13"/>
      <c r="C37" s="14" t="s">
        <v>25</v>
      </c>
      <c r="D37" s="13"/>
      <c r="E37" s="15"/>
      <c r="F37" s="15"/>
      <c r="G37" s="97"/>
      <c r="H37" s="16">
        <f>H61</f>
        <v>0</v>
      </c>
      <c r="I37" s="48"/>
    </row>
    <row r="38" spans="1:9" x14ac:dyDescent="0.25">
      <c r="A38" s="79"/>
      <c r="B38" s="57"/>
      <c r="C38" s="58"/>
      <c r="D38" s="57"/>
      <c r="E38" s="57"/>
      <c r="F38" s="57"/>
      <c r="G38" s="100"/>
      <c r="H38" s="59"/>
      <c r="I38" s="60"/>
    </row>
    <row r="39" spans="1:9" x14ac:dyDescent="0.25">
      <c r="A39" s="104"/>
      <c r="B39" s="20"/>
      <c r="C39" s="21"/>
      <c r="D39" s="20"/>
      <c r="E39" s="20"/>
      <c r="F39" s="20"/>
      <c r="G39" s="95"/>
      <c r="H39" s="22"/>
      <c r="I39" s="20"/>
    </row>
    <row r="40" spans="1:9" ht="27.75" customHeight="1" x14ac:dyDescent="0.3">
      <c r="A40" s="130" t="s">
        <v>15</v>
      </c>
      <c r="B40" s="131"/>
      <c r="C40" s="131"/>
      <c r="D40" s="131"/>
      <c r="E40" s="131"/>
      <c r="F40" s="131"/>
      <c r="G40" s="131"/>
      <c r="H40" s="131"/>
      <c r="I40" s="132"/>
    </row>
    <row r="41" spans="1:9" ht="26.25" x14ac:dyDescent="0.25">
      <c r="A41" s="74" t="s">
        <v>16</v>
      </c>
      <c r="B41" s="33"/>
      <c r="C41" s="34"/>
      <c r="D41" s="103" t="s">
        <v>59</v>
      </c>
      <c r="E41" s="4"/>
      <c r="F41" s="4" t="s">
        <v>18</v>
      </c>
      <c r="G41" s="90"/>
      <c r="H41" s="35">
        <v>45383</v>
      </c>
      <c r="I41" s="36"/>
    </row>
    <row r="42" spans="1:9" x14ac:dyDescent="0.25">
      <c r="A42" s="74"/>
      <c r="B42" s="33"/>
      <c r="C42" s="34"/>
      <c r="D42" s="103"/>
      <c r="E42" s="4"/>
      <c r="F42" s="4"/>
      <c r="G42" s="90"/>
      <c r="H42" s="35"/>
      <c r="I42" s="36"/>
    </row>
    <row r="43" spans="1:9" x14ac:dyDescent="0.25">
      <c r="A43" s="71" t="s">
        <v>17</v>
      </c>
      <c r="B43" s="3"/>
      <c r="C43" s="5"/>
      <c r="D43" s="3" t="s">
        <v>60</v>
      </c>
      <c r="E43" s="4"/>
      <c r="F43" s="4"/>
      <c r="G43" s="90"/>
      <c r="H43" s="38"/>
      <c r="I43" s="36"/>
    </row>
    <row r="44" spans="1:9" x14ac:dyDescent="0.25">
      <c r="A44" s="71" t="s">
        <v>19</v>
      </c>
      <c r="B44" s="3"/>
      <c r="C44" s="5"/>
      <c r="D44" s="3" t="s">
        <v>61</v>
      </c>
      <c r="E44" s="4"/>
      <c r="F44" s="4" t="s">
        <v>20</v>
      </c>
      <c r="G44" s="90"/>
      <c r="H44" s="37" t="s">
        <v>21</v>
      </c>
      <c r="I44" s="36"/>
    </row>
    <row r="45" spans="1:9" x14ac:dyDescent="0.25">
      <c r="A45" s="71"/>
      <c r="B45" s="3"/>
      <c r="C45" s="5"/>
      <c r="D45" s="3" t="s">
        <v>62</v>
      </c>
      <c r="E45" s="4"/>
      <c r="F45" s="4"/>
      <c r="G45" s="90"/>
      <c r="H45" s="38"/>
      <c r="I45" s="36"/>
    </row>
    <row r="46" spans="1:9" x14ac:dyDescent="0.25">
      <c r="A46" s="71"/>
      <c r="B46" s="3"/>
      <c r="C46" s="5"/>
      <c r="D46" s="3"/>
      <c r="E46" s="4"/>
      <c r="F46" s="4"/>
      <c r="G46" s="90"/>
      <c r="H46" s="38"/>
      <c r="I46" s="36"/>
    </row>
    <row r="47" spans="1:9" ht="30" x14ac:dyDescent="0.25">
      <c r="A47" s="75" t="s">
        <v>3</v>
      </c>
      <c r="B47" s="1" t="s">
        <v>4</v>
      </c>
      <c r="C47" s="2" t="s">
        <v>5</v>
      </c>
      <c r="D47" s="1" t="s">
        <v>6</v>
      </c>
      <c r="E47" s="1" t="s">
        <v>0</v>
      </c>
      <c r="F47" s="1" t="s">
        <v>1</v>
      </c>
      <c r="G47" s="94" t="s">
        <v>7</v>
      </c>
      <c r="H47" s="11" t="s">
        <v>8</v>
      </c>
      <c r="I47" s="45" t="s">
        <v>9</v>
      </c>
    </row>
    <row r="48" spans="1:9" ht="15.75" x14ac:dyDescent="0.25">
      <c r="A48" s="70" t="s">
        <v>23</v>
      </c>
      <c r="H48" s="46">
        <f>H49+H61</f>
        <v>0</v>
      </c>
      <c r="I48" s="47"/>
    </row>
    <row r="49" spans="1:10" s="17" customFormat="1" ht="45.75" customHeight="1" x14ac:dyDescent="0.25">
      <c r="A49" s="77"/>
      <c r="B49" s="13"/>
      <c r="C49" s="14" t="s">
        <v>14</v>
      </c>
      <c r="D49" s="13"/>
      <c r="E49" s="15"/>
      <c r="F49" s="15"/>
      <c r="G49" s="97"/>
      <c r="H49" s="16">
        <f>H50+H53</f>
        <v>0</v>
      </c>
      <c r="I49" s="48"/>
    </row>
    <row r="50" spans="1:10" s="18" customFormat="1" ht="24" customHeight="1" x14ac:dyDescent="0.25">
      <c r="A50" s="78"/>
      <c r="B50" s="51"/>
      <c r="C50" s="62" t="s">
        <v>13</v>
      </c>
      <c r="D50" s="51"/>
      <c r="E50" s="52"/>
      <c r="F50" s="52"/>
      <c r="G50" s="98"/>
      <c r="H50" s="53">
        <f>SUM(H51:H52)</f>
        <v>0</v>
      </c>
      <c r="I50" s="54"/>
    </row>
    <row r="51" spans="1:10" hidden="1" x14ac:dyDescent="0.25">
      <c r="A51" s="106"/>
      <c r="B51" s="107"/>
      <c r="C51" s="108"/>
      <c r="D51" s="107"/>
      <c r="E51" s="109"/>
      <c r="F51" s="109"/>
      <c r="G51" s="110"/>
      <c r="H51" s="111"/>
      <c r="I51" s="112"/>
    </row>
    <row r="52" spans="1:10" hidden="1" x14ac:dyDescent="0.25">
      <c r="A52" s="113"/>
      <c r="B52" s="114"/>
      <c r="C52" s="115"/>
      <c r="D52" s="114"/>
      <c r="E52" s="116"/>
      <c r="F52" s="116"/>
      <c r="G52" s="117"/>
      <c r="H52" s="118"/>
      <c r="I52" s="119"/>
    </row>
    <row r="53" spans="1:10" s="18" customFormat="1" ht="22.5" customHeight="1" x14ac:dyDescent="0.25">
      <c r="A53" s="78"/>
      <c r="B53" s="49"/>
      <c r="C53" s="63" t="s">
        <v>24</v>
      </c>
      <c r="D53" s="49"/>
      <c r="E53" s="55"/>
      <c r="F53" s="55"/>
      <c r="G53" s="99"/>
      <c r="H53" s="56">
        <f>SUM(H54:H60)</f>
        <v>0</v>
      </c>
      <c r="I53" s="54"/>
    </row>
    <row r="54" spans="1:10" ht="18" customHeight="1" x14ac:dyDescent="0.25">
      <c r="A54" s="120" t="s">
        <v>63</v>
      </c>
      <c r="I54" s="47"/>
    </row>
    <row r="55" spans="1:10" x14ac:dyDescent="0.25">
      <c r="A55" s="113" t="s">
        <v>53</v>
      </c>
      <c r="B55" s="114" t="s">
        <v>10</v>
      </c>
      <c r="C55" s="115">
        <v>751513881</v>
      </c>
      <c r="D55" s="114" t="s">
        <v>64</v>
      </c>
      <c r="E55" s="116" t="s">
        <v>2</v>
      </c>
      <c r="F55" s="116">
        <v>1</v>
      </c>
      <c r="G55" s="117">
        <v>0</v>
      </c>
      <c r="H55" s="118">
        <f t="shared" ref="H55:H58" si="0">F55*G55</f>
        <v>0</v>
      </c>
      <c r="I55" s="119" t="s">
        <v>57</v>
      </c>
    </row>
    <row r="56" spans="1:10" x14ac:dyDescent="0.25">
      <c r="A56" s="113" t="s">
        <v>54</v>
      </c>
      <c r="B56" s="114" t="s">
        <v>10</v>
      </c>
      <c r="C56" s="115">
        <v>751511815</v>
      </c>
      <c r="D56" s="114" t="s">
        <v>65</v>
      </c>
      <c r="E56" s="116" t="s">
        <v>12</v>
      </c>
      <c r="F56" s="116">
        <v>3</v>
      </c>
      <c r="G56" s="117">
        <v>0</v>
      </c>
      <c r="H56" s="118">
        <f t="shared" ref="H56" si="1">F56*G56</f>
        <v>0</v>
      </c>
      <c r="I56" s="119" t="s">
        <v>57</v>
      </c>
    </row>
    <row r="57" spans="1:10" s="129" customFormat="1" ht="27.75" customHeight="1" x14ac:dyDescent="0.25">
      <c r="A57" s="121" t="s">
        <v>55</v>
      </c>
      <c r="B57" s="122" t="s">
        <v>11</v>
      </c>
      <c r="C57" s="123">
        <v>751000001</v>
      </c>
      <c r="D57" s="122" t="s">
        <v>66</v>
      </c>
      <c r="E57" s="124" t="s">
        <v>12</v>
      </c>
      <c r="F57" s="124">
        <v>10</v>
      </c>
      <c r="G57" s="125">
        <v>0</v>
      </c>
      <c r="H57" s="126">
        <f t="shared" si="0"/>
        <v>0</v>
      </c>
      <c r="I57" s="127"/>
      <c r="J57" s="128"/>
    </row>
    <row r="58" spans="1:10" x14ac:dyDescent="0.25">
      <c r="A58" s="113" t="s">
        <v>55</v>
      </c>
      <c r="B58" s="114" t="s">
        <v>10</v>
      </c>
      <c r="C58" s="115">
        <v>751511182</v>
      </c>
      <c r="D58" s="114" t="s">
        <v>67</v>
      </c>
      <c r="E58" s="116" t="s">
        <v>12</v>
      </c>
      <c r="F58" s="116">
        <v>10</v>
      </c>
      <c r="G58" s="117">
        <v>0</v>
      </c>
      <c r="H58" s="118">
        <f t="shared" si="0"/>
        <v>0</v>
      </c>
      <c r="I58" s="119" t="s">
        <v>57</v>
      </c>
    </row>
    <row r="59" spans="1:10" s="129" customFormat="1" ht="27.75" customHeight="1" x14ac:dyDescent="0.25">
      <c r="A59" s="121" t="s">
        <v>56</v>
      </c>
      <c r="B59" s="122" t="s">
        <v>11</v>
      </c>
      <c r="C59" s="123">
        <v>751000002</v>
      </c>
      <c r="D59" s="122" t="s">
        <v>68</v>
      </c>
      <c r="E59" s="124" t="s">
        <v>2</v>
      </c>
      <c r="F59" s="124">
        <v>4</v>
      </c>
      <c r="G59" s="125">
        <v>0</v>
      </c>
      <c r="H59" s="126">
        <f t="shared" ref="H59:H60" si="2">F59*G59</f>
        <v>0</v>
      </c>
      <c r="I59" s="127"/>
      <c r="J59" s="128"/>
    </row>
    <row r="60" spans="1:10" x14ac:dyDescent="0.25">
      <c r="A60" s="113" t="s">
        <v>56</v>
      </c>
      <c r="B60" s="114" t="s">
        <v>10</v>
      </c>
      <c r="C60" s="115">
        <v>751514679</v>
      </c>
      <c r="D60" s="114" t="s">
        <v>69</v>
      </c>
      <c r="E60" s="116" t="s">
        <v>2</v>
      </c>
      <c r="F60" s="116">
        <v>4</v>
      </c>
      <c r="G60" s="117">
        <v>0</v>
      </c>
      <c r="H60" s="118">
        <f t="shared" si="2"/>
        <v>0</v>
      </c>
      <c r="I60" s="119" t="s">
        <v>57</v>
      </c>
    </row>
    <row r="61" spans="1:10" s="18" customFormat="1" ht="22.5" customHeight="1" x14ac:dyDescent="0.25">
      <c r="A61" s="78"/>
      <c r="B61" s="49"/>
      <c r="C61" s="63" t="s">
        <v>25</v>
      </c>
      <c r="D61" s="49"/>
      <c r="E61" s="55"/>
      <c r="F61" s="55"/>
      <c r="G61" s="99"/>
      <c r="H61" s="56">
        <f>SUM(H62:H67)</f>
        <v>0</v>
      </c>
      <c r="I61" s="54"/>
    </row>
    <row r="62" spans="1:10" s="19" customFormat="1" x14ac:dyDescent="0.25">
      <c r="A62" s="80" t="s">
        <v>32</v>
      </c>
      <c r="B62" s="64" t="s">
        <v>10</v>
      </c>
      <c r="C62" s="115">
        <v>751000015</v>
      </c>
      <c r="D62" s="64" t="s">
        <v>26</v>
      </c>
      <c r="E62" s="65" t="s">
        <v>28</v>
      </c>
      <c r="F62" s="65">
        <v>1</v>
      </c>
      <c r="G62" s="101">
        <v>0</v>
      </c>
      <c r="H62" s="66">
        <f t="shared" ref="H62:H67" si="3">F62*G62</f>
        <v>0</v>
      </c>
      <c r="I62" s="67"/>
    </row>
    <row r="63" spans="1:10" s="19" customFormat="1" x14ac:dyDescent="0.25">
      <c r="A63" s="80" t="s">
        <v>48</v>
      </c>
      <c r="B63" s="64" t="s">
        <v>10</v>
      </c>
      <c r="C63" s="115">
        <v>751000016</v>
      </c>
      <c r="D63" s="64" t="s">
        <v>27</v>
      </c>
      <c r="E63" s="65" t="s">
        <v>28</v>
      </c>
      <c r="F63" s="65">
        <v>1</v>
      </c>
      <c r="G63" s="101">
        <v>0</v>
      </c>
      <c r="H63" s="66">
        <f t="shared" si="3"/>
        <v>0</v>
      </c>
      <c r="I63" s="67"/>
    </row>
    <row r="64" spans="1:10" s="19" customFormat="1" x14ac:dyDescent="0.25">
      <c r="A64" s="80" t="s">
        <v>49</v>
      </c>
      <c r="B64" s="64" t="s">
        <v>10</v>
      </c>
      <c r="C64" s="115">
        <v>751000017</v>
      </c>
      <c r="D64" s="64" t="s">
        <v>29</v>
      </c>
      <c r="E64" s="65" t="s">
        <v>33</v>
      </c>
      <c r="F64" s="65">
        <v>4</v>
      </c>
      <c r="G64" s="101">
        <v>0</v>
      </c>
      <c r="H64" s="66">
        <f t="shared" si="3"/>
        <v>0</v>
      </c>
      <c r="I64" s="67"/>
    </row>
    <row r="65" spans="1:9" s="19" customFormat="1" x14ac:dyDescent="0.25">
      <c r="A65" s="80" t="s">
        <v>50</v>
      </c>
      <c r="B65" s="64" t="s">
        <v>10</v>
      </c>
      <c r="C65" s="115">
        <v>751000018</v>
      </c>
      <c r="D65" s="64" t="s">
        <v>58</v>
      </c>
      <c r="E65" s="65" t="s">
        <v>33</v>
      </c>
      <c r="F65" s="65">
        <v>2</v>
      </c>
      <c r="G65" s="101">
        <v>0</v>
      </c>
      <c r="H65" s="66">
        <f t="shared" si="3"/>
        <v>0</v>
      </c>
      <c r="I65" s="67"/>
    </row>
    <row r="66" spans="1:9" s="19" customFormat="1" x14ac:dyDescent="0.25">
      <c r="A66" s="80" t="s">
        <v>51</v>
      </c>
      <c r="B66" s="64" t="s">
        <v>10</v>
      </c>
      <c r="C66" s="115">
        <v>751000019</v>
      </c>
      <c r="D66" s="64" t="s">
        <v>30</v>
      </c>
      <c r="E66" s="65" t="s">
        <v>33</v>
      </c>
      <c r="F66" s="65">
        <v>1</v>
      </c>
      <c r="G66" s="101">
        <v>0</v>
      </c>
      <c r="H66" s="66">
        <f t="shared" si="3"/>
        <v>0</v>
      </c>
      <c r="I66" s="67"/>
    </row>
    <row r="67" spans="1:9" s="19" customFormat="1" ht="23.25" x14ac:dyDescent="0.25">
      <c r="A67" s="80" t="s">
        <v>52</v>
      </c>
      <c r="B67" s="64" t="s">
        <v>10</v>
      </c>
      <c r="C67" s="115">
        <v>751000020</v>
      </c>
      <c r="D67" s="64" t="s">
        <v>31</v>
      </c>
      <c r="E67" s="65" t="s">
        <v>34</v>
      </c>
      <c r="F67" s="65">
        <v>2</v>
      </c>
      <c r="G67" s="101">
        <v>0</v>
      </c>
      <c r="H67" s="66">
        <f t="shared" si="3"/>
        <v>0</v>
      </c>
      <c r="I67" s="67"/>
    </row>
    <row r="68" spans="1:9" x14ac:dyDescent="0.25">
      <c r="A68" s="82"/>
      <c r="B68" s="83"/>
      <c r="C68" s="84"/>
      <c r="D68" s="83"/>
      <c r="E68" s="85"/>
      <c r="F68" s="85"/>
      <c r="G68" s="102"/>
      <c r="H68" s="86"/>
      <c r="I68" s="87"/>
    </row>
  </sheetData>
  <sortState xmlns:xlrd2="http://schemas.microsoft.com/office/spreadsheetml/2017/richdata2" ref="A3:J58">
    <sortCondition ref="A3:A58"/>
  </sortState>
  <mergeCells count="3">
    <mergeCell ref="A40:I40"/>
    <mergeCell ref="A23:I23"/>
    <mergeCell ref="A1:I1"/>
  </mergeCells>
  <pageMargins left="0.19685039370078741" right="0.19685039370078741" top="0.59055118110236227" bottom="0.59055118110236227" header="0.31496062992125984" footer="0.31496062992125984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Marek Nos</cp:lastModifiedBy>
  <cp:lastPrinted>2024-06-13T12:46:59Z</cp:lastPrinted>
  <dcterms:created xsi:type="dcterms:W3CDTF">2021-04-23T10:41:48Z</dcterms:created>
  <dcterms:modified xsi:type="dcterms:W3CDTF">2024-06-13T12:47:09Z</dcterms:modified>
</cp:coreProperties>
</file>